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910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'Sheet1'!$A$22</definedName>
    <definedName name="_ftnref1" localSheetId="0">'Sheet1'!$B$14</definedName>
  </definedNames>
  <calcPr fullCalcOnLoad="1"/>
</workbook>
</file>

<file path=xl/sharedStrings.xml><?xml version="1.0" encoding="utf-8"?>
<sst xmlns="http://schemas.openxmlformats.org/spreadsheetml/2006/main" count="91" uniqueCount="70">
  <si>
    <t>TT</t>
  </si>
  <si>
    <t>Hạng mục</t>
  </si>
  <si>
    <t>Tăng, giảm</t>
  </si>
  <si>
    <t>Phá rừng trái phép</t>
  </si>
  <si>
    <t>Khai thác rừng trái phép</t>
  </si>
  <si>
    <t>Vận chuyển, buôn bán lâm sản trái phép</t>
  </si>
  <si>
    <t>Vi phạm về chế biến gỗ và lâm sản</t>
  </si>
  <si>
    <t>Vi phạm khác</t>
  </si>
  <si>
    <t>ĐVT</t>
  </si>
  <si>
    <t>CỤC KIỂM LÂM</t>
  </si>
  <si>
    <t>Tăng, giảm (%)</t>
  </si>
  <si>
    <t>Trong đó phá rừng làm nương rẫy</t>
  </si>
  <si>
    <t>Vụ</t>
  </si>
  <si>
    <t>Tình hình vi phạm, xử lý</t>
  </si>
  <si>
    <t>Số vụ vi phạm</t>
  </si>
  <si>
    <t>Quy định về PCCC rừng</t>
  </si>
  <si>
    <t>Trong đó cháy rừng</t>
  </si>
  <si>
    <t>Quy định về sử dụng đất lâm nghiệp</t>
  </si>
  <si>
    <t>Vi phạm các quy định về quản lý động, thực vật hoang dã (Cites)</t>
  </si>
  <si>
    <t>Số vụ đã xử lý</t>
  </si>
  <si>
    <t>Xử lý hình sự</t>
  </si>
  <si>
    <t>Xử phạt hành chính</t>
  </si>
  <si>
    <t>Chống người thi hành công vụ</t>
  </si>
  <si>
    <t>Số Vụ</t>
  </si>
  <si>
    <t>Số người bị chết</t>
  </si>
  <si>
    <t>Số người bị thương</t>
  </si>
  <si>
    <t xml:space="preserve">Diện tích rừng giảm  </t>
  </si>
  <si>
    <t>Do chuyển đổi mục đích sử dụng đất</t>
  </si>
  <si>
    <t>Bị thiệt hại</t>
  </si>
  <si>
    <t xml:space="preserve">Cháy rừng </t>
  </si>
  <si>
    <t>Do các nguyên nhân khác</t>
  </si>
  <si>
    <t>Thu nộp ngân sách</t>
  </si>
  <si>
    <t>Lâm sản tịch thu</t>
  </si>
  <si>
    <t>Gỗ tròn</t>
  </si>
  <si>
    <t>Gỗ xẻ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</si>
  <si>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</si>
  <si>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</si>
  <si>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</si>
  <si>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</si>
  <si>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</si>
  <si>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</si>
  <si>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</si>
  <si>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</si>
  <si>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</si>
  <si>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</si>
  <si>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</t>
  </si>
  <si>
    <t>1.2.1</t>
  </si>
  <si>
    <t>1.2.2</t>
  </si>
  <si>
    <t>2.1</t>
  </si>
  <si>
    <t>2.2</t>
  </si>
  <si>
    <t>2.3</t>
  </si>
  <si>
    <t>3</t>
  </si>
  <si>
    <t>3.1</t>
  </si>
  <si>
    <t>3.2</t>
  </si>
  <si>
    <t>3.2.1</t>
  </si>
  <si>
    <t>3.2.2</t>
  </si>
  <si>
    <t>3.3</t>
  </si>
  <si>
    <t>4</t>
  </si>
  <si>
    <t>5</t>
  </si>
  <si>
    <t>5.1</t>
  </si>
  <si>
    <t>5.2</t>
  </si>
  <si>
    <t>Vụ </t>
  </si>
  <si>
    <t> Người</t>
  </si>
  <si>
    <t>Ha</t>
  </si>
  <si>
    <t>m3</t>
  </si>
  <si>
    <t>1000đ</t>
  </si>
  <si>
    <t>Số liệu 11 tháng năm 2013</t>
  </si>
  <si>
    <t>Số liệu 11 tháng năm 2014</t>
  </si>
  <si>
    <t>KẾT QUẢ CÔNG TÁC BẢO VỆ RỪNG 11 THÁNG NĂM 2014</t>
  </si>
  <si>
    <t>Ngày 12  tháng 12 năm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</si>
</sst>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9">
    <font>
      <sz val="10"/>
      <name val="Arial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i/>
      <sz val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 quotePrefix="1">
      <alignment horizontal="center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9" fontId="3" fillId="0" borderId="11" xfId="42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" fontId="0" fillId="0" borderId="11" xfId="0" applyNumberFormat="1" applyBorder="1" applyAlignment="1">
      <alignment vertical="center"/>
    </xf>
    <xf numFmtId="0" fontId="10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3" fillId="0" borderId="11" xfId="42" applyFont="1" applyBorder="1" applyAlignment="1">
      <alignment horizontal="right" vertical="center" wrapText="1"/>
    </xf>
    <xf numFmtId="49" fontId="3" fillId="0" borderId="11" xfId="0" applyNumberFormat="1" applyFont="1" applyBorder="1" applyAlignment="1" quotePrefix="1">
      <alignment horizontal="center"/>
    </xf>
    <xf numFmtId="49" fontId="3" fillId="33" borderId="11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 quotePrefix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10" fillId="0" borderId="13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69" fontId="3" fillId="0" borderId="13" xfId="42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0" fillId="0" borderId="13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69" fontId="10" fillId="0" borderId="11" xfId="42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1" fontId="13" fillId="0" borderId="11" xfId="0" applyNumberFormat="1" applyFont="1" applyBorder="1" applyAlignment="1">
      <alignment vertical="center"/>
    </xf>
    <xf numFmtId="169" fontId="3" fillId="0" borderId="11" xfId="42" applyNumberFormat="1" applyFont="1" applyFill="1" applyBorder="1" applyAlignment="1">
      <alignment horizontal="right" vertical="center" wrapText="1"/>
    </xf>
    <xf numFmtId="43" fontId="0" fillId="0" borderId="11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1" fontId="14" fillId="0" borderId="11" xfId="0" applyNumberFormat="1" applyFont="1" applyBorder="1" applyAlignment="1">
      <alignment vertical="center"/>
    </xf>
    <xf numFmtId="169" fontId="13" fillId="0" borderId="11" xfId="42" applyNumberFormat="1" applyFont="1" applyBorder="1" applyAlignment="1">
      <alignment/>
    </xf>
    <xf numFmtId="43" fontId="13" fillId="0" borderId="11" xfId="42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14" fillId="0" borderId="11" xfId="42" applyFont="1" applyBorder="1" applyAlignment="1">
      <alignment/>
    </xf>
    <xf numFmtId="2" fontId="0" fillId="0" borderId="11" xfId="0" applyNumberFormat="1" applyBorder="1" applyAlignment="1">
      <alignment/>
    </xf>
    <xf numFmtId="0" fontId="3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9">
      <selection activeCell="E33" sqref="E33:F33"/>
    </sheetView>
  </sheetViews>
  <sheetFormatPr defaultColWidth="9.140625" defaultRowHeight="12.75"/>
  <cols>
    <col min="1" max="1" width="5.57421875" style="0" customWidth="1"/>
    <col min="2" max="2" width="47.28125" style="0" customWidth="1"/>
    <col min="3" max="3" width="7.421875" style="0" customWidth="1"/>
    <col min="4" max="4" width="21.57421875" style="0" customWidth="1"/>
    <col min="5" max="5" width="22.140625" style="0" customWidth="1"/>
    <col min="6" max="6" width="17.57421875" style="0" customWidth="1"/>
    <col min="7" max="7" width="13.57421875" style="0" customWidth="1"/>
  </cols>
  <sheetData>
    <row r="1" spans="1:7" ht="19.5" thickBot="1">
      <c r="A1" s="55" t="s">
        <v>68</v>
      </c>
      <c r="B1" s="55"/>
      <c r="C1" s="55"/>
      <c r="D1" s="55"/>
      <c r="E1" s="55"/>
      <c r="F1" s="55"/>
      <c r="G1" s="55"/>
    </row>
    <row r="2" spans="1:7" s="2" customFormat="1" ht="16.5" customHeight="1" thickBot="1">
      <c r="A2" s="1" t="s">
        <v>0</v>
      </c>
      <c r="B2" s="1" t="s">
        <v>1</v>
      </c>
      <c r="C2" s="1" t="s">
        <v>8</v>
      </c>
      <c r="D2" s="1" t="s">
        <v>66</v>
      </c>
      <c r="E2" s="1" t="s">
        <v>67</v>
      </c>
      <c r="F2" s="1" t="s">
        <v>2</v>
      </c>
      <c r="G2" s="3" t="s">
        <v>10</v>
      </c>
    </row>
    <row r="3" spans="1:7" s="2" customFormat="1" ht="16.5" customHeight="1">
      <c r="A3" s="32" t="s">
        <v>35</v>
      </c>
      <c r="B3" s="33" t="s">
        <v>13</v>
      </c>
      <c r="C3" s="34"/>
      <c r="D3" s="35"/>
      <c r="E3" s="35"/>
      <c r="F3" s="36"/>
      <c r="G3" s="37"/>
    </row>
    <row r="4" spans="1:7" s="2" customFormat="1" ht="16.5" customHeight="1">
      <c r="A4" s="4" t="s">
        <v>36</v>
      </c>
      <c r="B4" s="5" t="s">
        <v>14</v>
      </c>
      <c r="C4" s="10" t="s">
        <v>12</v>
      </c>
      <c r="D4" s="39">
        <f>D5+D7+D8+D10+D11+D12+D13+D14</f>
        <v>25429</v>
      </c>
      <c r="E4" s="39">
        <f>E5+E7+E8+E10+E11+E12+E13+E14</f>
        <v>23060</v>
      </c>
      <c r="F4" s="40">
        <f>E4-D4</f>
        <v>-2369</v>
      </c>
      <c r="G4" s="41">
        <f>(E4*100/D4)-100</f>
        <v>-9.316135121318183</v>
      </c>
    </row>
    <row r="5" spans="1:7" s="2" customFormat="1" ht="16.5" customHeight="1">
      <c r="A5" s="11" t="s">
        <v>37</v>
      </c>
      <c r="B5" s="12" t="s">
        <v>3</v>
      </c>
      <c r="C5" s="6" t="s">
        <v>12</v>
      </c>
      <c r="D5" s="7">
        <v>2039</v>
      </c>
      <c r="E5" s="7">
        <v>1944</v>
      </c>
      <c r="F5" s="8">
        <f aca="true" t="shared" si="0" ref="F5:F31">E5-D5</f>
        <v>-95</v>
      </c>
      <c r="G5" s="9">
        <f aca="true" t="shared" si="1" ref="G5:G31">(E5*100/D5)-100</f>
        <v>-4.659146640510059</v>
      </c>
    </row>
    <row r="6" spans="1:7" s="2" customFormat="1" ht="16.5" customHeight="1">
      <c r="A6" s="13"/>
      <c r="B6" s="14" t="s">
        <v>11</v>
      </c>
      <c r="C6" s="15" t="s">
        <v>12</v>
      </c>
      <c r="D6" s="7">
        <v>1360</v>
      </c>
      <c r="E6" s="7">
        <v>1114</v>
      </c>
      <c r="F6" s="8">
        <f t="shared" si="0"/>
        <v>-246</v>
      </c>
      <c r="G6" s="9">
        <f t="shared" si="1"/>
        <v>-18.088235294117652</v>
      </c>
    </row>
    <row r="7" spans="1:7" s="2" customFormat="1" ht="16.5" customHeight="1">
      <c r="A7" s="11" t="s">
        <v>38</v>
      </c>
      <c r="B7" s="12" t="s">
        <v>4</v>
      </c>
      <c r="C7" s="6" t="s">
        <v>12</v>
      </c>
      <c r="D7" s="7">
        <v>2038</v>
      </c>
      <c r="E7" s="7">
        <v>2087</v>
      </c>
      <c r="F7" s="8">
        <f t="shared" si="0"/>
        <v>49</v>
      </c>
      <c r="G7" s="9">
        <f t="shared" si="1"/>
        <v>2.4043179587831247</v>
      </c>
    </row>
    <row r="8" spans="1:7" s="2" customFormat="1" ht="16.5" customHeight="1">
      <c r="A8" s="11" t="s">
        <v>39</v>
      </c>
      <c r="B8" s="12" t="s">
        <v>15</v>
      </c>
      <c r="C8" s="6" t="s">
        <v>12</v>
      </c>
      <c r="D8" s="7">
        <v>295</v>
      </c>
      <c r="E8" s="7">
        <v>516</v>
      </c>
      <c r="F8" s="8">
        <f t="shared" si="0"/>
        <v>221</v>
      </c>
      <c r="G8" s="9">
        <f t="shared" si="1"/>
        <v>74.91525423728814</v>
      </c>
    </row>
    <row r="9" spans="1:7" s="2" customFormat="1" ht="16.5" customHeight="1">
      <c r="A9" s="13"/>
      <c r="B9" s="14" t="s">
        <v>16</v>
      </c>
      <c r="C9" s="15" t="s">
        <v>12</v>
      </c>
      <c r="D9" s="7">
        <v>252</v>
      </c>
      <c r="E9" s="7">
        <v>419</v>
      </c>
      <c r="F9" s="8">
        <f t="shared" si="0"/>
        <v>167</v>
      </c>
      <c r="G9" s="9">
        <f t="shared" si="1"/>
        <v>66.26984126984127</v>
      </c>
    </row>
    <row r="10" spans="1:7" s="2" customFormat="1" ht="16.5" customHeight="1">
      <c r="A10" s="11" t="s">
        <v>40</v>
      </c>
      <c r="B10" s="12" t="s">
        <v>17</v>
      </c>
      <c r="C10" s="6" t="s">
        <v>12</v>
      </c>
      <c r="D10" s="7">
        <v>115</v>
      </c>
      <c r="E10" s="7">
        <v>43</v>
      </c>
      <c r="F10" s="8">
        <f t="shared" si="0"/>
        <v>-72</v>
      </c>
      <c r="G10" s="9">
        <f t="shared" si="1"/>
        <v>-62.608695652173914</v>
      </c>
    </row>
    <row r="11" spans="1:7" s="2" customFormat="1" ht="16.5" customHeight="1">
      <c r="A11" s="11" t="s">
        <v>41</v>
      </c>
      <c r="B11" s="12" t="s">
        <v>18</v>
      </c>
      <c r="C11" s="6" t="s">
        <v>12</v>
      </c>
      <c r="D11" s="7">
        <v>524</v>
      </c>
      <c r="E11" s="7">
        <v>432</v>
      </c>
      <c r="F11" s="8">
        <f t="shared" si="0"/>
        <v>-92</v>
      </c>
      <c r="G11" s="9">
        <f t="shared" si="1"/>
        <v>-17.55725190839695</v>
      </c>
    </row>
    <row r="12" spans="1:7" s="2" customFormat="1" ht="16.5" customHeight="1">
      <c r="A12" s="11" t="s">
        <v>42</v>
      </c>
      <c r="B12" s="12" t="s">
        <v>5</v>
      </c>
      <c r="C12" s="6" t="s">
        <v>12</v>
      </c>
      <c r="D12" s="7">
        <v>13358</v>
      </c>
      <c r="E12" s="7">
        <v>11269</v>
      </c>
      <c r="F12" s="8">
        <f t="shared" si="0"/>
        <v>-2089</v>
      </c>
      <c r="G12" s="9">
        <f t="shared" si="1"/>
        <v>-15.638568648001197</v>
      </c>
    </row>
    <row r="13" spans="1:7" s="2" customFormat="1" ht="16.5" customHeight="1">
      <c r="A13" s="11" t="s">
        <v>43</v>
      </c>
      <c r="B13" s="12" t="s">
        <v>6</v>
      </c>
      <c r="C13" s="6" t="s">
        <v>12</v>
      </c>
      <c r="D13" s="7">
        <v>944</v>
      </c>
      <c r="E13" s="7">
        <v>739</v>
      </c>
      <c r="F13" s="8">
        <f t="shared" si="0"/>
        <v>-205</v>
      </c>
      <c r="G13" s="9">
        <f t="shared" si="1"/>
        <v>-21.716101694915253</v>
      </c>
    </row>
    <row r="14" spans="1:7" s="2" customFormat="1" ht="16.5" customHeight="1">
      <c r="A14" s="17" t="s">
        <v>44</v>
      </c>
      <c r="B14" s="12" t="s">
        <v>7</v>
      </c>
      <c r="C14" s="6" t="s">
        <v>12</v>
      </c>
      <c r="D14" s="7">
        <v>6116</v>
      </c>
      <c r="E14" s="7">
        <v>6030</v>
      </c>
      <c r="F14" s="8">
        <f t="shared" si="0"/>
        <v>-86</v>
      </c>
      <c r="G14" s="9">
        <f t="shared" si="1"/>
        <v>-1.4061478090255122</v>
      </c>
    </row>
    <row r="15" spans="1:7" s="2" customFormat="1" ht="16.5" customHeight="1">
      <c r="A15" s="4" t="s">
        <v>45</v>
      </c>
      <c r="B15" s="5" t="s">
        <v>19</v>
      </c>
      <c r="C15" s="10" t="s">
        <v>12</v>
      </c>
      <c r="D15" s="39">
        <f>D16+D17</f>
        <v>21929</v>
      </c>
      <c r="E15" s="39">
        <f>E16+E17</f>
        <v>20409</v>
      </c>
      <c r="F15" s="40">
        <f t="shared" si="0"/>
        <v>-1520</v>
      </c>
      <c r="G15" s="41">
        <f t="shared" si="1"/>
        <v>-6.931460622919417</v>
      </c>
    </row>
    <row r="16" spans="1:7" s="2" customFormat="1" ht="16.5" customHeight="1">
      <c r="A16" s="18" t="s">
        <v>46</v>
      </c>
      <c r="B16" s="19" t="s">
        <v>20</v>
      </c>
      <c r="C16" s="20" t="s">
        <v>12</v>
      </c>
      <c r="D16" s="7">
        <v>255</v>
      </c>
      <c r="E16" s="7">
        <v>218</v>
      </c>
      <c r="F16" s="8">
        <f t="shared" si="0"/>
        <v>-37</v>
      </c>
      <c r="G16" s="9">
        <f t="shared" si="1"/>
        <v>-14.509803921568633</v>
      </c>
    </row>
    <row r="17" spans="1:7" s="2" customFormat="1" ht="16.5" customHeight="1">
      <c r="A17" s="18" t="s">
        <v>47</v>
      </c>
      <c r="B17" s="19" t="s">
        <v>21</v>
      </c>
      <c r="C17" s="20" t="s">
        <v>12</v>
      </c>
      <c r="D17" s="7">
        <v>21674</v>
      </c>
      <c r="E17" s="7">
        <v>20191</v>
      </c>
      <c r="F17" s="8">
        <f t="shared" si="0"/>
        <v>-1483</v>
      </c>
      <c r="G17" s="9">
        <f t="shared" si="1"/>
        <v>-6.842299529390047</v>
      </c>
    </row>
    <row r="18" spans="1:7" s="2" customFormat="1" ht="16.5" customHeight="1">
      <c r="A18" s="21">
        <v>2</v>
      </c>
      <c r="B18" s="22" t="s">
        <v>22</v>
      </c>
      <c r="C18" s="6"/>
      <c r="D18" s="16"/>
      <c r="E18" s="16"/>
      <c r="F18" s="8"/>
      <c r="G18" s="9"/>
    </row>
    <row r="19" spans="1:7" ht="16.5" customHeight="1">
      <c r="A19" s="17" t="s">
        <v>48</v>
      </c>
      <c r="B19" s="12" t="s">
        <v>23</v>
      </c>
      <c r="C19" s="6" t="s">
        <v>61</v>
      </c>
      <c r="D19" s="42">
        <v>47</v>
      </c>
      <c r="E19" s="23">
        <v>23</v>
      </c>
      <c r="F19" s="8">
        <f t="shared" si="0"/>
        <v>-24</v>
      </c>
      <c r="G19" s="9">
        <f t="shared" si="1"/>
        <v>-51.06382978723404</v>
      </c>
    </row>
    <row r="20" spans="1:7" ht="16.5" customHeight="1">
      <c r="A20" s="11" t="s">
        <v>49</v>
      </c>
      <c r="B20" s="12" t="s">
        <v>24</v>
      </c>
      <c r="C20" s="24" t="s">
        <v>62</v>
      </c>
      <c r="D20" s="23"/>
      <c r="E20" s="23"/>
      <c r="F20" s="8"/>
      <c r="G20" s="9"/>
    </row>
    <row r="21" spans="1:7" ht="16.5" customHeight="1">
      <c r="A21" s="11" t="s">
        <v>50</v>
      </c>
      <c r="B21" s="12" t="s">
        <v>25</v>
      </c>
      <c r="C21" s="6" t="s">
        <v>62</v>
      </c>
      <c r="D21" s="42">
        <v>37</v>
      </c>
      <c r="E21" s="23">
        <v>7</v>
      </c>
      <c r="F21" s="8">
        <f t="shared" si="0"/>
        <v>-30</v>
      </c>
      <c r="G21" s="9">
        <f t="shared" si="1"/>
        <v>-81.08108108108108</v>
      </c>
    </row>
    <row r="22" spans="1:7" ht="16.5" customHeight="1">
      <c r="A22" s="4" t="s">
        <v>51</v>
      </c>
      <c r="B22" s="5" t="s">
        <v>26</v>
      </c>
      <c r="C22" s="10"/>
      <c r="D22" s="23">
        <f>D23+D24+D27</f>
        <v>1703.99</v>
      </c>
      <c r="E22" s="23">
        <f>E23+E24+E27</f>
        <v>3195.4300000000003</v>
      </c>
      <c r="F22" s="8">
        <f t="shared" si="0"/>
        <v>1491.4400000000003</v>
      </c>
      <c r="G22" s="9">
        <f t="shared" si="1"/>
        <v>87.52633524844629</v>
      </c>
    </row>
    <row r="23" spans="1:7" ht="16.5" customHeight="1">
      <c r="A23" s="25" t="s">
        <v>52</v>
      </c>
      <c r="B23" s="26" t="s">
        <v>27</v>
      </c>
      <c r="C23" s="27" t="s">
        <v>63</v>
      </c>
      <c r="D23" s="23">
        <v>70.52</v>
      </c>
      <c r="E23" s="50">
        <v>203.05</v>
      </c>
      <c r="F23" s="8">
        <f t="shared" si="0"/>
        <v>132.53000000000003</v>
      </c>
      <c r="G23" s="9">
        <f t="shared" si="1"/>
        <v>187.93250141803748</v>
      </c>
    </row>
    <row r="24" spans="1:7" ht="16.5" customHeight="1">
      <c r="A24" s="25" t="s">
        <v>53</v>
      </c>
      <c r="B24" s="26" t="s">
        <v>28</v>
      </c>
      <c r="C24" s="27" t="s">
        <v>63</v>
      </c>
      <c r="D24" s="45">
        <f>D25+D26</f>
        <v>1632.48</v>
      </c>
      <c r="E24" s="51">
        <f>E25+E26</f>
        <v>2331.9700000000003</v>
      </c>
      <c r="F24" s="46">
        <f t="shared" si="0"/>
        <v>699.4900000000002</v>
      </c>
      <c r="G24" s="47">
        <f t="shared" si="1"/>
        <v>42.84830442026856</v>
      </c>
    </row>
    <row r="25" spans="1:7" ht="16.5" customHeight="1">
      <c r="A25" s="17" t="s">
        <v>54</v>
      </c>
      <c r="B25" s="12" t="s">
        <v>29</v>
      </c>
      <c r="C25" s="6" t="s">
        <v>63</v>
      </c>
      <c r="D25" s="50">
        <v>944.72</v>
      </c>
      <c r="E25" s="50">
        <v>1721.66</v>
      </c>
      <c r="F25" s="8">
        <f t="shared" si="0"/>
        <v>776.94</v>
      </c>
      <c r="G25" s="9">
        <f t="shared" si="1"/>
        <v>82.24024049453806</v>
      </c>
    </row>
    <row r="26" spans="1:7" ht="16.5" customHeight="1">
      <c r="A26" s="17" t="s">
        <v>55</v>
      </c>
      <c r="B26" s="12" t="s">
        <v>3</v>
      </c>
      <c r="C26" s="24" t="s">
        <v>63</v>
      </c>
      <c r="D26" s="23">
        <v>687.76</v>
      </c>
      <c r="E26" s="52">
        <v>610.31</v>
      </c>
      <c r="F26" s="8">
        <f t="shared" si="0"/>
        <v>-77.45000000000005</v>
      </c>
      <c r="G26" s="9">
        <f t="shared" si="1"/>
        <v>-11.261195765964885</v>
      </c>
    </row>
    <row r="27" spans="1:7" ht="16.5" customHeight="1">
      <c r="A27" s="25" t="s">
        <v>56</v>
      </c>
      <c r="B27" s="26" t="s">
        <v>30</v>
      </c>
      <c r="C27" s="27" t="s">
        <v>63</v>
      </c>
      <c r="D27" s="45">
        <v>0.99</v>
      </c>
      <c r="E27" s="45">
        <v>660.41</v>
      </c>
      <c r="F27" s="46">
        <f t="shared" si="0"/>
        <v>659.42</v>
      </c>
      <c r="G27" s="47">
        <f t="shared" si="1"/>
        <v>66608.0808080808</v>
      </c>
    </row>
    <row r="28" spans="1:7" ht="16.5" customHeight="1">
      <c r="A28" s="4" t="s">
        <v>57</v>
      </c>
      <c r="B28" s="5" t="s">
        <v>31</v>
      </c>
      <c r="C28" s="10" t="s">
        <v>65</v>
      </c>
      <c r="D28" s="48">
        <v>270226114</v>
      </c>
      <c r="E28" s="48">
        <v>232417605</v>
      </c>
      <c r="F28" s="8">
        <f t="shared" si="0"/>
        <v>-37808509</v>
      </c>
      <c r="G28" s="41">
        <f t="shared" si="1"/>
        <v>-13.991434225339148</v>
      </c>
    </row>
    <row r="29" spans="1:7" ht="16.5" customHeight="1">
      <c r="A29" s="4" t="s">
        <v>58</v>
      </c>
      <c r="B29" s="5" t="s">
        <v>32</v>
      </c>
      <c r="C29" s="28" t="s">
        <v>64</v>
      </c>
      <c r="D29" s="49">
        <f>D30+D31</f>
        <v>32242.260000000002</v>
      </c>
      <c r="E29" s="49">
        <f>E30+E31</f>
        <v>22358.879999999997</v>
      </c>
      <c r="F29" s="8">
        <f t="shared" si="0"/>
        <v>-9883.380000000005</v>
      </c>
      <c r="G29" s="41">
        <f t="shared" si="1"/>
        <v>-30.6534963740135</v>
      </c>
    </row>
    <row r="30" spans="1:7" ht="16.5" customHeight="1">
      <c r="A30" s="17" t="s">
        <v>59</v>
      </c>
      <c r="B30" s="12" t="s">
        <v>33</v>
      </c>
      <c r="C30" s="6" t="s">
        <v>64</v>
      </c>
      <c r="D30" s="43">
        <v>15234.86</v>
      </c>
      <c r="E30" s="43">
        <v>11330.46</v>
      </c>
      <c r="F30" s="8">
        <f t="shared" si="0"/>
        <v>-3904.4000000000015</v>
      </c>
      <c r="G30" s="9">
        <f t="shared" si="1"/>
        <v>-25.628066158796344</v>
      </c>
    </row>
    <row r="31" spans="1:7" ht="16.5" customHeight="1" thickBot="1">
      <c r="A31" s="29" t="s">
        <v>60</v>
      </c>
      <c r="B31" s="30" t="s">
        <v>34</v>
      </c>
      <c r="C31" s="31" t="s">
        <v>64</v>
      </c>
      <c r="D31" s="44">
        <v>17007.4</v>
      </c>
      <c r="E31" s="44">
        <v>11028.42</v>
      </c>
      <c r="F31" s="53">
        <f t="shared" si="0"/>
        <v>-5978.980000000001</v>
      </c>
      <c r="G31" s="38">
        <f t="shared" si="1"/>
        <v>-35.15516775050861</v>
      </c>
    </row>
    <row r="33" spans="5:6" ht="15">
      <c r="E33" s="56" t="s">
        <v>69</v>
      </c>
      <c r="F33" s="56"/>
    </row>
    <row r="34" spans="5:6" ht="18">
      <c r="E34" s="54" t="s">
        <v>9</v>
      </c>
      <c r="F34" s="54"/>
    </row>
  </sheetData>
  <sheetProtection/>
  <mergeCells count="3">
    <mergeCell ref="E34:F34"/>
    <mergeCell ref="A1:G1"/>
    <mergeCell ref="E33:F33"/>
  </mergeCells>
  <printOptions/>
  <pageMargins left="0.5" right="0.2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ntha</dc:creator>
  <cp:keywords/>
  <dc:description/>
  <cp:lastModifiedBy>Admin</cp:lastModifiedBy>
  <cp:lastPrinted>2014-06-23T08:57:21Z</cp:lastPrinted>
  <dcterms:created xsi:type="dcterms:W3CDTF">2010-10-27T22:16:35Z</dcterms:created>
  <dcterms:modified xsi:type="dcterms:W3CDTF">2014-12-18T10:53:38Z</dcterms:modified>
  <cp:category/>
  <cp:version/>
  <cp:contentType/>
  <cp:contentStatus/>
</cp:coreProperties>
</file>